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vaOS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" i="1" l="1"/>
  <c r="E21" i="1"/>
  <c r="E13" i="1"/>
  <c r="E9" i="1"/>
  <c r="D5" i="1"/>
  <c r="D21" i="1"/>
  <c r="D9" i="1"/>
  <c r="C5" i="1"/>
  <c r="C21" i="1"/>
  <c r="C9" i="1"/>
  <c r="E6" i="1" l="1"/>
</calcChain>
</file>

<file path=xl/sharedStrings.xml><?xml version="1.0" encoding="utf-8"?>
<sst xmlns="http://schemas.openxmlformats.org/spreadsheetml/2006/main" count="33" uniqueCount="33">
  <si>
    <t>№ п/п</t>
  </si>
  <si>
    <t>Наименование субъекта Российской Федерации</t>
  </si>
  <si>
    <t>Всего:</t>
  </si>
  <si>
    <t>Центральный ФО</t>
  </si>
  <si>
    <t>Тамбовская область</t>
  </si>
  <si>
    <t>Северо-Западный ФО</t>
  </si>
  <si>
    <t>Архангельская область</t>
  </si>
  <si>
    <t>Сибирский ФО</t>
  </si>
  <si>
    <t>Красноярский край</t>
  </si>
  <si>
    <t>Дальневосточный ФО</t>
  </si>
  <si>
    <t>Республика Саха (Якутия)</t>
  </si>
  <si>
    <t>Камчатский край</t>
  </si>
  <si>
    <t>Приморский край</t>
  </si>
  <si>
    <t>(руб.)</t>
  </si>
  <si>
    <t>Хабаровский край</t>
  </si>
  <si>
    <t>Амурская область</t>
  </si>
  <si>
    <t xml:space="preserve">Магаданская область </t>
  </si>
  <si>
    <t xml:space="preserve">Республика Бурятия </t>
  </si>
  <si>
    <t>Забайкальский край</t>
  </si>
  <si>
    <t xml:space="preserve">Сахалинская область </t>
  </si>
  <si>
    <t xml:space="preserve">Чукотский автономный округ </t>
  </si>
  <si>
    <t xml:space="preserve">Приволжский ФО </t>
  </si>
  <si>
    <t>Нижегородская область</t>
  </si>
  <si>
    <t>Уральский ФО</t>
  </si>
  <si>
    <t xml:space="preserve">Курганская область </t>
  </si>
  <si>
    <t>ПРЕДЕЛЬНЫЕ ОБЪЕМЫ ФИНАНСИРОВАНИЯ РАСХОДОВ НА РЕАЛИЗАЦИЮ ДОПОЛНИТЕЛЬНЫХ МЕРОПРИЯТИЙ В СФЕРЕ ЗАНЯТОСТИ
(150 04 01 07 2 Л3 54780 521)</t>
  </si>
  <si>
    <t>Доведено ПОФР в АПРЕЛЕ 2025 года</t>
  </si>
  <si>
    <t>Доведено ПОФР в МАЕ 2025 года</t>
  </si>
  <si>
    <t>Доведено ПОФР в ИЮНЕ 2025 года</t>
  </si>
  <si>
    <t>Ленинградская область</t>
  </si>
  <si>
    <t>Псковская область</t>
  </si>
  <si>
    <t>Кировская область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</si>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</sst>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3" applyNumberFormat="0" applyAlignment="0" applyProtection="0"/>
    <xf numFmtId="0" fontId="11" fillId="42" borderId="6" applyNumberFormat="0" applyAlignment="0" applyProtection="0"/>
    <xf numFmtId="0" fontId="17" fillId="0" borderId="0" applyNumberFormat="0" applyFill="0" applyBorder="0" applyAlignment="0" applyProtection="0"/>
    <xf numFmtId="0" fontId="18" fillId="43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9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3" applyNumberFormat="0" applyAlignment="0" applyProtection="0"/>
    <xf numFmtId="0" fontId="23" fillId="0" borderId="5" applyNumberFormat="0" applyFill="0" applyAlignment="0" applyProtection="0"/>
    <xf numFmtId="0" fontId="24" fillId="44" borderId="0" applyNumberFormat="0" applyBorder="0" applyAlignment="0" applyProtection="0"/>
    <xf numFmtId="0" fontId="4" fillId="3" borderId="7" applyNumberFormat="0" applyFont="0" applyAlignment="0" applyProtection="0"/>
    <xf numFmtId="0" fontId="25" fillId="41" borderId="4" applyNumberFormat="0" applyAlignment="0" applyProtection="0"/>
    <xf numFmtId="0" fontId="2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22" fillId="2" borderId="3" applyNumberFormat="0" applyAlignment="0" applyProtection="0"/>
    <xf numFmtId="0" fontId="25" fillId="41" borderId="4" applyNumberFormat="0" applyAlignment="0" applyProtection="0"/>
    <xf numFmtId="0" fontId="16" fillId="41" borderId="3" applyNumberFormat="0" applyAlignment="0" applyProtection="0"/>
    <xf numFmtId="164" fontId="2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10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42" borderId="6" applyNumberFormat="0" applyAlignment="0" applyProtection="0"/>
    <xf numFmtId="0" fontId="26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" fillId="0" borderId="0"/>
    <xf numFmtId="0" fontId="4" fillId="0" borderId="0"/>
    <xf numFmtId="0" fontId="14" fillId="0" borderId="0"/>
    <xf numFmtId="0" fontId="15" fillId="4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8" fillId="43" borderId="0" applyNumberFormat="0" applyBorder="0" applyAlignment="0" applyProtection="0"/>
  </cellStyleXfs>
  <cellXfs count="57">
    <xf numFmtId="0" fontId="0" fillId="0" borderId="0" xfId="0"/>
    <xf numFmtId="0" fontId="30" fillId="45" borderId="0" xfId="0" applyNumberFormat="1" applyFont="1" applyFill="1" applyBorder="1" applyAlignment="1" applyProtection="1"/>
    <xf numFmtId="0" fontId="30" fillId="45" borderId="0" xfId="0" applyNumberFormat="1" applyFont="1" applyFill="1" applyBorder="1" applyAlignment="1" applyProtection="1">
      <alignment horizontal="center"/>
    </xf>
    <xf numFmtId="0" fontId="32" fillId="45" borderId="0" xfId="0" applyNumberFormat="1" applyFont="1" applyFill="1" applyBorder="1" applyAlignment="1" applyProtection="1"/>
    <xf numFmtId="1" fontId="29" fillId="45" borderId="13" xfId="0" applyNumberFormat="1" applyFont="1" applyFill="1" applyBorder="1" applyAlignment="1" applyProtection="1">
      <alignment horizontal="center"/>
    </xf>
    <xf numFmtId="1" fontId="34" fillId="45" borderId="14" xfId="0" applyNumberFormat="1" applyFont="1" applyFill="1" applyBorder="1" applyAlignment="1" applyProtection="1">
      <alignment horizontal="center" vertical="center" wrapText="1"/>
    </xf>
    <xf numFmtId="1" fontId="34" fillId="45" borderId="15" xfId="0" applyNumberFormat="1" applyFont="1" applyFill="1" applyBorder="1" applyAlignment="1" applyProtection="1">
      <alignment horizontal="center" vertical="center" wrapText="1"/>
    </xf>
    <xf numFmtId="0" fontId="31" fillId="45" borderId="12" xfId="0" applyNumberFormat="1" applyFont="1" applyFill="1" applyBorder="1" applyAlignment="1" applyProtection="1">
      <alignment horizontal="center"/>
    </xf>
    <xf numFmtId="0" fontId="33" fillId="45" borderId="12" xfId="0" applyNumberFormat="1" applyFont="1" applyFill="1" applyBorder="1" applyAlignment="1" applyProtection="1">
      <alignment horizontal="left" vertical="center" wrapText="1"/>
    </xf>
    <xf numFmtId="43" fontId="33" fillId="45" borderId="16" xfId="0" applyNumberFormat="1" applyFont="1" applyFill="1" applyBorder="1" applyAlignment="1" applyProtection="1">
      <alignment vertical="top"/>
    </xf>
    <xf numFmtId="0" fontId="33" fillId="45" borderId="16" xfId="0" applyNumberFormat="1" applyFont="1" applyFill="1" applyBorder="1" applyAlignment="1" applyProtection="1">
      <alignment horizontal="center"/>
    </xf>
    <xf numFmtId="0" fontId="31" fillId="45" borderId="17" xfId="0" applyNumberFormat="1" applyFont="1" applyFill="1" applyBorder="1" applyAlignment="1" applyProtection="1">
      <alignment horizontal="left" vertical="center" wrapText="1"/>
    </xf>
    <xf numFmtId="43" fontId="29" fillId="45" borderId="18" xfId="0" applyNumberFormat="1" applyFont="1" applyFill="1" applyBorder="1" applyAlignment="1" applyProtection="1">
      <alignment vertical="top"/>
    </xf>
    <xf numFmtId="43" fontId="29" fillId="45" borderId="19" xfId="0" applyNumberFormat="1" applyFont="1" applyFill="1" applyBorder="1" applyAlignment="1" applyProtection="1">
      <alignment vertical="top"/>
    </xf>
    <xf numFmtId="0" fontId="29" fillId="45" borderId="20" xfId="0" applyNumberFormat="1" applyFont="1" applyFill="1" applyBorder="1" applyAlignment="1" applyProtection="1">
      <alignment horizontal="center"/>
    </xf>
    <xf numFmtId="0" fontId="29" fillId="45" borderId="21" xfId="0" applyNumberFormat="1" applyFont="1" applyFill="1" applyBorder="1" applyAlignment="1" applyProtection="1">
      <alignment wrapText="1"/>
    </xf>
    <xf numFmtId="0" fontId="29" fillId="45" borderId="21" xfId="0" applyNumberFormat="1" applyFont="1" applyFill="1" applyBorder="1" applyAlignment="1" applyProtection="1">
      <alignment vertical="center" wrapText="1"/>
    </xf>
    <xf numFmtId="49" fontId="29" fillId="45" borderId="13" xfId="0" applyNumberFormat="1" applyFont="1" applyFill="1" applyBorder="1" applyAlignment="1" applyProtection="1">
      <alignment horizontal="center"/>
    </xf>
    <xf numFmtId="0" fontId="29" fillId="45" borderId="14" xfId="0" applyNumberFormat="1" applyFont="1" applyFill="1" applyBorder="1" applyAlignment="1" applyProtection="1">
      <alignment wrapText="1"/>
    </xf>
    <xf numFmtId="43" fontId="29" fillId="45" borderId="15" xfId="0" applyNumberFormat="1" applyFont="1" applyFill="1" applyBorder="1" applyAlignment="1" applyProtection="1">
      <alignment vertical="top"/>
    </xf>
    <xf numFmtId="49" fontId="31" fillId="45" borderId="16" xfId="0" applyNumberFormat="1" applyFont="1" applyFill="1" applyBorder="1" applyAlignment="1" applyProtection="1">
      <alignment horizontal="center"/>
    </xf>
    <xf numFmtId="0" fontId="31" fillId="45" borderId="17" xfId="0" applyNumberFormat="1" applyFont="1" applyFill="1" applyBorder="1" applyAlignment="1" applyProtection="1">
      <alignment wrapText="1"/>
    </xf>
    <xf numFmtId="43" fontId="33" fillId="45" borderId="16" xfId="0" applyNumberFormat="1" applyFont="1" applyFill="1" applyBorder="1" applyAlignment="1" applyProtection="1">
      <alignment horizontal="center" wrapText="1"/>
    </xf>
    <xf numFmtId="0" fontId="31" fillId="45" borderId="22" xfId="0" applyNumberFormat="1" applyFont="1" applyFill="1" applyBorder="1" applyAlignment="1" applyProtection="1">
      <alignment horizontal="center" vertical="top" wrapText="1"/>
    </xf>
    <xf numFmtId="0" fontId="31" fillId="45" borderId="23" xfId="0" applyNumberFormat="1" applyFont="1" applyFill="1" applyBorder="1" applyAlignment="1" applyProtection="1">
      <alignment horizontal="center" vertical="top" wrapText="1"/>
    </xf>
    <xf numFmtId="0" fontId="31" fillId="45" borderId="24" xfId="0" applyNumberFormat="1" applyFont="1" applyFill="1" applyBorder="1" applyAlignment="1" applyProtection="1">
      <alignment horizontal="center" vertical="top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43" fontId="0" fillId="0" borderId="0" xfId="0" applyNumberFormat="1"/>
    <xf numFmtId="0" fontId="29" fillId="45" borderId="25" xfId="0" applyNumberFormat="1" applyFont="1" applyFill="1" applyBorder="1" applyAlignment="1" applyProtection="1">
      <alignment horizontal="center"/>
    </xf>
    <xf numFmtId="0" fontId="29" fillId="45" borderId="26" xfId="0" applyNumberFormat="1" applyFont="1" applyFill="1" applyBorder="1" applyAlignment="1" applyProtection="1">
      <alignment vertical="center" wrapText="1"/>
    </xf>
    <xf numFmtId="43" fontId="29" fillId="45" borderId="27" xfId="0" applyNumberFormat="1" applyFont="1" applyFill="1" applyBorder="1" applyAlignment="1" applyProtection="1">
      <alignment vertical="top"/>
    </xf>
    <xf numFmtId="43" fontId="29" fillId="45" borderId="20" xfId="0" applyNumberFormat="1" applyFont="1" applyFill="1" applyBorder="1" applyAlignment="1" applyProtection="1">
      <alignment vertical="top"/>
    </xf>
    <xf numFmtId="49" fontId="31" fillId="45" borderId="28" xfId="0" applyNumberFormat="1" applyFont="1" applyFill="1" applyBorder="1" applyAlignment="1" applyProtection="1">
      <alignment horizontal="center"/>
    </xf>
    <xf numFmtId="43" fontId="29" fillId="45" borderId="21" xfId="0" applyNumberFormat="1" applyFont="1" applyFill="1" applyBorder="1" applyAlignment="1" applyProtection="1">
      <alignment vertical="top"/>
    </xf>
    <xf numFmtId="43" fontId="29" fillId="45" borderId="29" xfId="0" applyNumberFormat="1" applyFont="1" applyFill="1" applyBorder="1" applyAlignment="1" applyProtection="1">
      <alignment vertical="top"/>
    </xf>
    <xf numFmtId="49" fontId="31" fillId="45" borderId="30" xfId="0" applyNumberFormat="1" applyFont="1" applyFill="1" applyBorder="1" applyAlignment="1" applyProtection="1">
      <alignment horizontal="center"/>
    </xf>
    <xf numFmtId="0" fontId="31" fillId="45" borderId="31" xfId="0" applyNumberFormat="1" applyFont="1" applyFill="1" applyBorder="1" applyAlignment="1" applyProtection="1">
      <alignment wrapText="1"/>
    </xf>
    <xf numFmtId="0" fontId="29" fillId="45" borderId="20" xfId="0" applyNumberFormat="1" applyFont="1" applyFill="1" applyBorder="1" applyAlignment="1" applyProtection="1">
      <alignment vertical="center" wrapText="1"/>
    </xf>
    <xf numFmtId="0" fontId="0" fillId="0" borderId="20" xfId="0" applyBorder="1"/>
    <xf numFmtId="43" fontId="33" fillId="45" borderId="12" xfId="0" applyNumberFormat="1" applyFont="1" applyFill="1" applyBorder="1" applyAlignment="1" applyProtection="1">
      <alignment horizontal="center" wrapText="1"/>
    </xf>
    <xf numFmtId="0" fontId="0" fillId="0" borderId="32" xfId="0" applyBorder="1"/>
    <xf numFmtId="0" fontId="0" fillId="0" borderId="0" xfId="0" applyBorder="1"/>
    <xf numFmtId="0" fontId="29" fillId="45" borderId="0" xfId="0" applyNumberFormat="1" applyFont="1" applyFill="1" applyBorder="1" applyAlignment="1" applyProtection="1">
      <alignment horizontal="right" wrapText="1"/>
    </xf>
    <xf numFmtId="43" fontId="29" fillId="45" borderId="33" xfId="0" applyNumberFormat="1" applyFont="1" applyFill="1" applyBorder="1" applyAlignment="1" applyProtection="1">
      <alignment vertical="top"/>
    </xf>
    <xf numFmtId="43" fontId="31" fillId="45" borderId="35" xfId="0" applyNumberFormat="1" applyFont="1" applyFill="1" applyBorder="1" applyAlignment="1" applyProtection="1">
      <alignment horizontal="center"/>
    </xf>
    <xf numFmtId="43" fontId="29" fillId="45" borderId="36" xfId="0" applyNumberFormat="1" applyFont="1" applyFill="1" applyBorder="1" applyAlignment="1" applyProtection="1">
      <alignment vertical="top"/>
    </xf>
    <xf numFmtId="43" fontId="29" fillId="45" borderId="35" xfId="0" applyNumberFormat="1" applyFont="1" applyFill="1" applyBorder="1" applyAlignment="1" applyProtection="1">
      <alignment vertical="top"/>
    </xf>
    <xf numFmtId="43" fontId="31" fillId="45" borderId="16" xfId="0" applyNumberFormat="1" applyFont="1" applyFill="1" applyBorder="1" applyAlignment="1" applyProtection="1">
      <alignment horizontal="center"/>
    </xf>
    <xf numFmtId="43" fontId="31" fillId="45" borderId="34" xfId="0" applyNumberFormat="1" applyFont="1" applyFill="1" applyBorder="1" applyAlignment="1" applyProtection="1">
      <alignment horizontal="center"/>
    </xf>
    <xf numFmtId="43" fontId="29" fillId="45" borderId="13" xfId="0" applyNumberFormat="1" applyFont="1" applyFill="1" applyBorder="1" applyAlignment="1" applyProtection="1">
      <alignment vertical="top"/>
    </xf>
    <xf numFmtId="43" fontId="33" fillId="45" borderId="34" xfId="0" applyNumberFormat="1" applyFont="1" applyFill="1" applyBorder="1" applyAlignment="1" applyProtection="1">
      <alignment vertical="top"/>
    </xf>
    <xf numFmtId="43" fontId="33" fillId="45" borderId="16" xfId="0" applyNumberFormat="1" applyFont="1" applyFill="1" applyBorder="1" applyAlignment="1" applyProtection="1">
      <alignment horizontal="center" vertical="top"/>
    </xf>
    <xf numFmtId="0" fontId="28" fillId="45" borderId="11" xfId="0" applyNumberFormat="1" applyFont="1" applyFill="1" applyBorder="1" applyAlignment="1" applyProtection="1">
      <alignment horizontal="center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43" fontId="29" fillId="45" borderId="11" xfId="0" applyNumberFormat="1" applyFont="1" applyFill="1" applyBorder="1" applyAlignment="1" applyProtection="1">
      <alignment vertical="top"/>
    </xf>
    <xf numFmtId="43" fontId="33" fillId="45" borderId="20" xfId="0" applyNumberFormat="1" applyFont="1" applyFill="1" applyBorder="1" applyAlignment="1" applyProtection="1">
      <alignment horizontal="center" wrapText="1"/>
    </xf>
    <xf numFmtId="43" fontId="33" fillId="45" borderId="16" xfId="0" applyNumberFormat="1" applyFont="1" applyFill="1" applyBorder="1" applyAlignment="1" applyProtection="1">
      <alignment horizontal="left" wrapText="1"/>
    </xf>
  </cellXfs>
  <cellStyles count="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Акцент1 2" xfId="61"/>
    <cellStyle name="Акцент2 2" xfId="62"/>
    <cellStyle name="Акцент3 2" xfId="63"/>
    <cellStyle name="Акцент4 2" xfId="64"/>
    <cellStyle name="Акцент5 2" xfId="65"/>
    <cellStyle name="Акцент6 2" xfId="66"/>
    <cellStyle name="Ввод  2" xfId="67"/>
    <cellStyle name="Вывод 2" xfId="68"/>
    <cellStyle name="Вычисление 2" xfId="69"/>
    <cellStyle name="Денежный 2" xfId="70"/>
    <cellStyle name="Заголовок 1 2" xfId="71"/>
    <cellStyle name="Заголовок 2 2" xfId="72"/>
    <cellStyle name="Заголовок 3 2" xfId="73"/>
    <cellStyle name="Заголовок 4 2" xfId="74"/>
    <cellStyle name="Итог 2" xfId="75"/>
    <cellStyle name="Контрольная ячейка 2" xfId="76"/>
    <cellStyle name="Название 2" xfId="77"/>
    <cellStyle name="Нейтральный 2" xfId="78"/>
    <cellStyle name="Обычный" xfId="0" builtinId="0"/>
    <cellStyle name="Обычный 2" xfId="79"/>
    <cellStyle name="Обычный 2 2" xfId="80"/>
    <cellStyle name="Обычный 2 3" xfId="81"/>
    <cellStyle name="Обычный 2 4" xfId="82"/>
    <cellStyle name="Обычный 2_субвенции" xfId="83"/>
    <cellStyle name="Обычный 3" xfId="84"/>
    <cellStyle name="Обычный 4" xfId="85"/>
    <cellStyle name="Обычный 5" xfId="86"/>
    <cellStyle name="Обычный 6" xfId="1"/>
    <cellStyle name="Плохой 2" xfId="87"/>
    <cellStyle name="Пояснение 2" xfId="88"/>
    <cellStyle name="Примечание 2" xfId="89"/>
    <cellStyle name="Процентный 2" xfId="91"/>
    <cellStyle name="Процентный 3" xfId="92"/>
    <cellStyle name="Процентный 4" xfId="93"/>
    <cellStyle name="Процентный 5" xfId="90"/>
    <cellStyle name="Связанная ячейка 2" xfId="94"/>
    <cellStyle name="Стиль 1" xfId="95"/>
    <cellStyle name="Текст предупреждения 2" xfId="96"/>
    <cellStyle name="Финансовый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zoomScale="85" zoomScaleNormal="85" workbookViewId="0">
      <selection activeCell="H17" sqref="H17"/>
    </sheetView>
  </sheetViews>
  <sheetFormatPr defaultRowHeight="15.75" x14ac:dyDescent="0.25"/>
  <cols>
    <col min="1" max="1" width="5.42578125" style="2" customWidth="1"/>
    <col min="2" max="2" width="36.5703125" style="1" customWidth="1"/>
    <col min="3" max="5" width="21.140625" style="3" customWidth="1"/>
    <col min="6" max="6" width="15.85546875" customWidth="1"/>
  </cols>
  <sheetData>
    <row r="1" spans="1:40" ht="70.900000000000006" customHeight="1" x14ac:dyDescent="0.3">
      <c r="A1" s="52" t="s">
        <v>25</v>
      </c>
      <c r="B1" s="53"/>
      <c r="C1" s="53"/>
      <c r="D1" s="53"/>
      <c r="E1" s="53"/>
    </row>
    <row r="2" spans="1:40" ht="19.5" customHeight="1" thickBot="1" x14ac:dyDescent="0.35">
      <c r="A2" s="26"/>
      <c r="B2" s="26"/>
      <c r="C2" s="26"/>
      <c r="D2" s="26"/>
      <c r="E2" s="42" t="s">
        <v>13</v>
      </c>
    </row>
    <row r="3" spans="1:40" ht="51" customHeight="1" x14ac:dyDescent="0.25">
      <c r="A3" s="23" t="s">
        <v>0</v>
      </c>
      <c r="B3" s="24" t="s">
        <v>1</v>
      </c>
      <c r="C3" s="25" t="s">
        <v>26</v>
      </c>
      <c r="D3" s="25" t="s">
        <v>27</v>
      </c>
      <c r="E3" s="25" t="s">
        <v>28</v>
      </c>
    </row>
    <row r="4" spans="1:40" ht="16.5" thickBot="1" x14ac:dyDescent="0.3">
      <c r="A4" s="4"/>
      <c r="B4" s="5">
        <v>1</v>
      </c>
      <c r="C4" s="6">
        <v>2</v>
      </c>
      <c r="D4" s="6">
        <v>3</v>
      </c>
      <c r="E4" s="6">
        <v>4</v>
      </c>
    </row>
    <row r="5" spans="1:40" ht="16.5" thickBot="1" x14ac:dyDescent="0.3">
      <c r="A5" s="7"/>
      <c r="B5" s="8" t="s">
        <v>2</v>
      </c>
      <c r="C5" s="9">
        <f>C9+C21</f>
        <v>130274500</v>
      </c>
      <c r="D5" s="9">
        <f>D9+D21</f>
        <v>69026000</v>
      </c>
      <c r="E5" s="9">
        <f>E6+E9+E13+E21</f>
        <v>27407500</v>
      </c>
      <c r="F5" s="27"/>
    </row>
    <row r="6" spans="1:40" ht="16.5" thickBot="1" x14ac:dyDescent="0.3">
      <c r="A6" s="10"/>
      <c r="B6" s="11" t="s">
        <v>3</v>
      </c>
      <c r="C6" s="51"/>
      <c r="D6" s="9"/>
      <c r="E6" s="9">
        <f>E7</f>
        <v>819000</v>
      </c>
    </row>
    <row r="7" spans="1:40" x14ac:dyDescent="0.25">
      <c r="A7" s="14">
        <v>1</v>
      </c>
      <c r="B7" s="15" t="s">
        <v>4</v>
      </c>
      <c r="C7" s="12"/>
      <c r="D7" s="13"/>
      <c r="E7" s="12">
        <v>819000</v>
      </c>
    </row>
    <row r="8" spans="1:40" ht="16.5" thickBot="1" x14ac:dyDescent="0.3">
      <c r="A8" s="17"/>
      <c r="B8" s="18"/>
      <c r="C8" s="19"/>
      <c r="D8" s="19"/>
      <c r="E8" s="19"/>
    </row>
    <row r="9" spans="1:40" ht="16.5" thickBot="1" x14ac:dyDescent="0.3">
      <c r="A9" s="20"/>
      <c r="B9" s="21" t="s">
        <v>5</v>
      </c>
      <c r="C9" s="22">
        <f>C10+C11</f>
        <v>43564500</v>
      </c>
      <c r="D9" s="9">
        <f>D10+D12</f>
        <v>846000</v>
      </c>
      <c r="E9" s="22">
        <f>E12</f>
        <v>445500</v>
      </c>
    </row>
    <row r="10" spans="1:40" x14ac:dyDescent="0.25">
      <c r="A10" s="14">
        <v>2</v>
      </c>
      <c r="B10" s="16" t="s">
        <v>6</v>
      </c>
      <c r="C10" s="12">
        <v>1602000</v>
      </c>
      <c r="D10" s="13">
        <v>400500</v>
      </c>
      <c r="E10" s="12"/>
    </row>
    <row r="11" spans="1:40" x14ac:dyDescent="0.25">
      <c r="A11" s="28">
        <v>3</v>
      </c>
      <c r="B11" s="29" t="s">
        <v>29</v>
      </c>
      <c r="C11" s="30">
        <v>41962500</v>
      </c>
      <c r="D11" s="54"/>
      <c r="E11" s="30"/>
    </row>
    <row r="12" spans="1:40" ht="16.5" thickBot="1" x14ac:dyDescent="0.3">
      <c r="A12" s="14">
        <v>4</v>
      </c>
      <c r="B12" s="37" t="s">
        <v>30</v>
      </c>
      <c r="C12" s="31"/>
      <c r="D12" s="31">
        <v>445500</v>
      </c>
      <c r="E12" s="31">
        <v>445500</v>
      </c>
    </row>
    <row r="13" spans="1:40" s="38" customFormat="1" ht="16.5" thickBot="1" x14ac:dyDescent="0.3">
      <c r="A13" s="21"/>
      <c r="B13" s="56" t="s">
        <v>21</v>
      </c>
      <c r="C13" s="9"/>
      <c r="D13" s="21"/>
      <c r="E13" s="22">
        <f>E14</f>
        <v>423000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0"/>
    </row>
    <row r="14" spans="1:40" s="38" customFormat="1" x14ac:dyDescent="0.25">
      <c r="A14" s="14" t="s">
        <v>32</v>
      </c>
      <c r="B14" s="37" t="s">
        <v>31</v>
      </c>
      <c r="C14" s="55"/>
      <c r="D14" s="55"/>
      <c r="E14" s="31">
        <v>423000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0"/>
    </row>
    <row r="15" spans="1:40" s="38" customFormat="1" ht="16.5" thickBot="1" x14ac:dyDescent="0.3">
      <c r="A15" s="14">
        <v>6</v>
      </c>
      <c r="B15" s="37" t="s">
        <v>22</v>
      </c>
      <c r="C15" s="31"/>
      <c r="D15" s="33"/>
      <c r="E15" s="3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0"/>
    </row>
    <row r="16" spans="1:40" s="41" customFormat="1" ht="16.5" thickBot="1" x14ac:dyDescent="0.3">
      <c r="A16" s="20"/>
      <c r="B16" s="21" t="s">
        <v>23</v>
      </c>
      <c r="C16" s="22"/>
      <c r="D16" s="39"/>
      <c r="E16" s="22"/>
    </row>
    <row r="17" spans="1:5" s="41" customFormat="1" ht="16.5" thickBot="1" x14ac:dyDescent="0.3">
      <c r="A17" s="14">
        <v>7</v>
      </c>
      <c r="B17" s="37" t="s">
        <v>24</v>
      </c>
      <c r="C17" s="49"/>
      <c r="D17" s="49"/>
      <c r="E17" s="49"/>
    </row>
    <row r="18" spans="1:5" ht="16.5" thickBot="1" x14ac:dyDescent="0.3">
      <c r="A18" s="35"/>
      <c r="B18" s="36" t="s">
        <v>7</v>
      </c>
      <c r="C18" s="9"/>
      <c r="D18" s="9"/>
      <c r="E18" s="50"/>
    </row>
    <row r="19" spans="1:5" x14ac:dyDescent="0.25">
      <c r="A19" s="14">
        <v>8</v>
      </c>
      <c r="B19" s="15" t="s">
        <v>8</v>
      </c>
      <c r="C19" s="12"/>
      <c r="D19" s="13"/>
      <c r="E19" s="12"/>
    </row>
    <row r="20" spans="1:5" ht="16.5" thickBot="1" x14ac:dyDescent="0.3">
      <c r="A20" s="17"/>
      <c r="B20" s="18"/>
      <c r="C20" s="19"/>
      <c r="D20" s="19"/>
      <c r="E20" s="19"/>
    </row>
    <row r="21" spans="1:5" ht="16.5" thickBot="1" x14ac:dyDescent="0.3">
      <c r="A21" s="32"/>
      <c r="B21" s="21" t="s">
        <v>9</v>
      </c>
      <c r="C21" s="9">
        <f>C23+C25+C26+C27+C28+C29+C30</f>
        <v>86710000</v>
      </c>
      <c r="D21" s="47">
        <f>D22+D23+D25+D27+D30</f>
        <v>68180000</v>
      </c>
      <c r="E21" s="48">
        <f>E22+E24+E25+E27+E28+E30</f>
        <v>25720000</v>
      </c>
    </row>
    <row r="22" spans="1:5" x14ac:dyDescent="0.25">
      <c r="A22" s="14">
        <v>9</v>
      </c>
      <c r="B22" s="15" t="s">
        <v>17</v>
      </c>
      <c r="C22" s="44"/>
      <c r="D22" s="45">
        <v>44180000</v>
      </c>
      <c r="E22" s="46">
        <v>5640000</v>
      </c>
    </row>
    <row r="23" spans="1:5" x14ac:dyDescent="0.25">
      <c r="A23" s="14">
        <v>10</v>
      </c>
      <c r="B23" s="15" t="s">
        <v>10</v>
      </c>
      <c r="C23" s="31">
        <v>10340000</v>
      </c>
      <c r="D23" s="34">
        <v>3760000</v>
      </c>
      <c r="E23" s="31"/>
    </row>
    <row r="24" spans="1:5" x14ac:dyDescent="0.25">
      <c r="A24" s="14">
        <v>11</v>
      </c>
      <c r="B24" s="15" t="s">
        <v>18</v>
      </c>
      <c r="C24" s="31"/>
      <c r="D24" s="34"/>
      <c r="E24" s="31">
        <v>2820000</v>
      </c>
    </row>
    <row r="25" spans="1:5" x14ac:dyDescent="0.25">
      <c r="A25" s="14">
        <v>12</v>
      </c>
      <c r="B25" s="15" t="s">
        <v>11</v>
      </c>
      <c r="C25" s="31">
        <v>1900000</v>
      </c>
      <c r="D25" s="34">
        <v>3800000</v>
      </c>
      <c r="E25" s="31">
        <v>1900000</v>
      </c>
    </row>
    <row r="26" spans="1:5" x14ac:dyDescent="0.25">
      <c r="A26" s="14">
        <v>13</v>
      </c>
      <c r="B26" s="16" t="s">
        <v>12</v>
      </c>
      <c r="C26" s="31">
        <v>37350000</v>
      </c>
      <c r="D26" s="34"/>
      <c r="E26" s="31"/>
    </row>
    <row r="27" spans="1:5" x14ac:dyDescent="0.25">
      <c r="A27" s="14">
        <v>14</v>
      </c>
      <c r="B27" s="16" t="s">
        <v>14</v>
      </c>
      <c r="C27" s="31">
        <v>34400000</v>
      </c>
      <c r="D27" s="34">
        <v>16000000</v>
      </c>
      <c r="E27" s="31">
        <v>8000000</v>
      </c>
    </row>
    <row r="28" spans="1:5" x14ac:dyDescent="0.25">
      <c r="A28" s="14">
        <v>15</v>
      </c>
      <c r="B28" s="16" t="s">
        <v>15</v>
      </c>
      <c r="C28" s="31">
        <v>1620000</v>
      </c>
      <c r="D28" s="34"/>
      <c r="E28" s="31">
        <v>6480000</v>
      </c>
    </row>
    <row r="29" spans="1:5" x14ac:dyDescent="0.25">
      <c r="A29" s="14">
        <v>16</v>
      </c>
      <c r="B29" s="16" t="s">
        <v>16</v>
      </c>
      <c r="C29" s="31">
        <v>880000</v>
      </c>
      <c r="D29" s="34"/>
      <c r="E29" s="31"/>
    </row>
    <row r="30" spans="1:5" x14ac:dyDescent="0.25">
      <c r="A30" s="14">
        <v>17</v>
      </c>
      <c r="B30" s="16" t="s">
        <v>19</v>
      </c>
      <c r="C30" s="31">
        <v>220000</v>
      </c>
      <c r="D30" s="43">
        <v>440000</v>
      </c>
      <c r="E30" s="31">
        <v>880000</v>
      </c>
    </row>
    <row r="31" spans="1:5" x14ac:dyDescent="0.25">
      <c r="A31" s="14">
        <v>18</v>
      </c>
      <c r="B31" s="16" t="s">
        <v>20</v>
      </c>
      <c r="C31" s="31"/>
      <c r="D31" s="34"/>
      <c r="E31" s="3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Монакова Ирина Алексеевна</dc:creator>
  <cp:lastModifiedBy>Акимова Оксана Сергеевна</cp:lastModifiedBy>
  <dcterms:created xsi:type="dcterms:W3CDTF">2023-04-18T11:12:12Z</dcterms:created>
  <dcterms:modified xsi:type="dcterms:W3CDTF">2025-07-14T13:56:05Z</dcterms:modified>
</cp:coreProperties>
</file>