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movaOS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5" i="1" l="1"/>
  <c r="E94" i="1"/>
  <c r="E82" i="1"/>
  <c r="E74" i="1"/>
  <c r="E58" i="1"/>
  <c r="E39" i="1"/>
  <c r="E26" i="1"/>
  <c r="E6" i="1"/>
  <c r="D5" i="1"/>
  <c r="D94" i="1"/>
  <c r="D82" i="1"/>
  <c r="D74" i="1"/>
  <c r="D58" i="1"/>
  <c r="D39" i="1"/>
  <c r="D26" i="1"/>
  <c r="D6" i="1"/>
  <c r="C5" i="1"/>
  <c r="C94" i="1"/>
  <c r="C82" i="1"/>
  <c r="C74" i="1"/>
  <c r="C58" i="1"/>
  <c r="C39" i="1"/>
  <c r="C26" i="1"/>
  <c r="C6" i="1"/>
</calcChain>
</file>

<file path=xl/sharedStrings.xml><?xml version="1.0" encoding="utf-8"?>
<sst xmlns="http://schemas.openxmlformats.org/spreadsheetml/2006/main" count="102" uniqueCount="102">
  <si>
    <t>№ п/п</t>
  </si>
  <si>
    <t>Наименование субъекта Российской Федерации</t>
  </si>
  <si>
    <t>Всего:</t>
  </si>
  <si>
    <t>Центральный ФО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</si>
  <si>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</si>
  <si>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</si>
  <si>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</si>
  <si>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</si>
  <si>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</si>
  <si>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</si>
  <si>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</si>
  <si>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</si>
  <si>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</si>
  <si>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</si>
  <si>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</si>
  <si>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</si>
  <si>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</si>
  <si>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</si>
  <si>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</si>
  <si>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</si>
  <si>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</si>
  <si>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город Москва</t>
  </si>
  <si>
    <t>Северо-Западный ФО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</si>
  <si>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</si>
  <si>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</si>
  <si>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</si>
  <si>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</si>
  <si>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</si>
  <si>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</si>
  <si>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</si>
  <si>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</si>
  <si>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</si>
  <si>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город Санкт-Петербург</t>
  </si>
  <si>
    <t>Ненецкий автономный округ</t>
  </si>
  <si>
    <t>Южный ФО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</si>
  <si>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</si>
  <si>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</si>
  <si>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</si>
  <si>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</si>
  <si>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</si>
  <si>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</si>
  <si>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</si>
  <si>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город Севастополь</t>
  </si>
  <si>
    <t>Северо-Кавказский ФО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</si>
  <si>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</si>
  <si>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</si>
  <si>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</si>
  <si>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</si>
  <si>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 xml:space="preserve">Республика Северная Осетия </t>
  </si>
  <si>
    <t>Чеченская Республика</t>
  </si>
  <si>
    <t>Ставропольский край</t>
  </si>
  <si>
    <t>Приволжский ФО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</si>
  <si>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</si>
  <si>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</si>
  <si>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</si>
  <si>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</si>
  <si>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</si>
  <si>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 xml:space="preserve">Чувашская Республика 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</si>
  <si>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</si>
  <si>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</si>
  <si>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</si>
  <si>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</si>
  <si>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</si>
  <si>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</si>
  <si>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</si>
  <si>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</si>
  <si>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ФО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</si>
  <si>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</si>
  <si>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</si>
  <si>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</si>
  <si>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</si>
  <si>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АО - Югра</t>
  </si>
  <si>
    <t>Ямало-Ненецкий АО</t>
  </si>
  <si>
    <t>Сибирский ФО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</si>
  <si>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</si>
  <si>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</si>
  <si>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</si>
  <si>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</si>
  <si>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</si>
  <si>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</si>
  <si>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</si>
  <si>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</si>
  <si>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</si>
  <si>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</si>
  <si>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ФО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</si>
  <si>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</si>
  <si>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</si>
  <si>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</si>
  <si>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</si>
  <si>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</si>
  <si>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</si>
  <si>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</si>
  <si>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</si>
  <si>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</si>
  <si>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</si>
  <si>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</si>
  <si>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город Байконур</t>
  </si>
  <si>
    <t>(руб.)</t>
  </si>
  <si>
    <t>ПРЕДЕЛЬНЫЕ ОБЪЕМЫ ФИНАНСИРОВАНИЯ РАСХОДОВ НА ОРГАНИЗАЦИЮ 
ПРОФОБУЧЕНИЯ И ДОПОБРАЗОВАНИЯ РАБОТНИКОВ ПРЕДПРИЯТИЙ ОПК
(150 07 05 07 2 Л2 52920 521)</t>
  </si>
  <si>
    <t>Доведено ПОФР в АПРЕЛЕ 2025 года</t>
  </si>
  <si>
    <t>Доведено ПОФР в МАЕ 2025 года</t>
  </si>
  <si>
    <t>Доведено ПОФР в ИЮНЕ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</si>
</sst>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99">
    <xf numFmtId="0" fontId="0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1" borderId="3" applyNumberFormat="0" applyAlignment="0" applyProtection="0"/>
    <xf numFmtId="0" fontId="11" fillId="42" borderId="6" applyNumberFormat="0" applyAlignment="0" applyProtection="0"/>
    <xf numFmtId="0" fontId="17" fillId="0" borderId="0" applyNumberFormat="0" applyFill="0" applyBorder="0" applyAlignment="0" applyProtection="0"/>
    <xf numFmtId="0" fontId="18" fillId="43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9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3" applyNumberFormat="0" applyAlignment="0" applyProtection="0"/>
    <xf numFmtId="0" fontId="23" fillId="0" borderId="5" applyNumberFormat="0" applyFill="0" applyAlignment="0" applyProtection="0"/>
    <xf numFmtId="0" fontId="24" fillId="44" borderId="0" applyNumberFormat="0" applyBorder="0" applyAlignment="0" applyProtection="0"/>
    <xf numFmtId="0" fontId="4" fillId="3" borderId="7" applyNumberFormat="0" applyFont="0" applyAlignment="0" applyProtection="0"/>
    <xf numFmtId="0" fontId="25" fillId="41" borderId="4" applyNumberFormat="0" applyAlignment="0" applyProtection="0"/>
    <xf numFmtId="0" fontId="26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22" fillId="2" borderId="3" applyNumberFormat="0" applyAlignment="0" applyProtection="0"/>
    <xf numFmtId="0" fontId="25" fillId="41" borderId="4" applyNumberFormat="0" applyAlignment="0" applyProtection="0"/>
    <xf numFmtId="0" fontId="16" fillId="41" borderId="3" applyNumberFormat="0" applyAlignment="0" applyProtection="0"/>
    <xf numFmtId="164" fontId="2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10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42" borderId="6" applyNumberFormat="0" applyAlignment="0" applyProtection="0"/>
    <xf numFmtId="0" fontId="26" fillId="0" borderId="0" applyNumberFormat="0" applyFill="0" applyBorder="0" applyAlignment="0" applyProtection="0"/>
    <xf numFmtId="0" fontId="24" fillId="44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1" fillId="0" borderId="0"/>
    <xf numFmtId="0" fontId="4" fillId="0" borderId="0"/>
    <xf numFmtId="0" fontId="14" fillId="0" borderId="0"/>
    <xf numFmtId="0" fontId="15" fillId="4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5" applyNumberFormat="0" applyFill="0" applyAlignment="0" applyProtection="0"/>
    <xf numFmtId="0" fontId="3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8" fillId="43" borderId="0" applyNumberFormat="0" applyBorder="0" applyAlignment="0" applyProtection="0"/>
  </cellStyleXfs>
  <cellXfs count="45">
    <xf numFmtId="0" fontId="0" fillId="0" borderId="0" xfId="0"/>
    <xf numFmtId="0" fontId="30" fillId="45" borderId="0" xfId="0" applyNumberFormat="1" applyFont="1" applyFill="1" applyBorder="1" applyAlignment="1" applyProtection="1"/>
    <xf numFmtId="0" fontId="30" fillId="45" borderId="0" xfId="0" applyNumberFormat="1" applyFont="1" applyFill="1" applyBorder="1" applyAlignment="1" applyProtection="1">
      <alignment horizontal="center"/>
    </xf>
    <xf numFmtId="0" fontId="32" fillId="45" borderId="0" xfId="0" applyNumberFormat="1" applyFont="1" applyFill="1" applyBorder="1" applyAlignment="1" applyProtection="1"/>
    <xf numFmtId="1" fontId="29" fillId="45" borderId="15" xfId="0" applyNumberFormat="1" applyFont="1" applyFill="1" applyBorder="1" applyAlignment="1" applyProtection="1">
      <alignment horizontal="center"/>
    </xf>
    <xf numFmtId="1" fontId="34" fillId="45" borderId="16" xfId="0" applyNumberFormat="1" applyFont="1" applyFill="1" applyBorder="1" applyAlignment="1" applyProtection="1">
      <alignment horizontal="center" vertical="center" wrapText="1"/>
    </xf>
    <xf numFmtId="1" fontId="34" fillId="45" borderId="17" xfId="0" applyNumberFormat="1" applyFont="1" applyFill="1" applyBorder="1" applyAlignment="1" applyProtection="1">
      <alignment horizontal="center" vertical="center" wrapText="1"/>
    </xf>
    <xf numFmtId="0" fontId="31" fillId="45" borderId="12" xfId="0" applyNumberFormat="1" applyFont="1" applyFill="1" applyBorder="1" applyAlignment="1" applyProtection="1">
      <alignment horizontal="center"/>
    </xf>
    <xf numFmtId="0" fontId="33" fillId="45" borderId="12" xfId="0" applyNumberFormat="1" applyFont="1" applyFill="1" applyBorder="1" applyAlignment="1" applyProtection="1">
      <alignment horizontal="left" vertical="center" wrapText="1"/>
    </xf>
    <xf numFmtId="43" fontId="33" fillId="45" borderId="18" xfId="0" applyNumberFormat="1" applyFont="1" applyFill="1" applyBorder="1" applyAlignment="1" applyProtection="1">
      <alignment vertical="top"/>
    </xf>
    <xf numFmtId="0" fontId="33" fillId="45" borderId="18" xfId="0" applyNumberFormat="1" applyFont="1" applyFill="1" applyBorder="1" applyAlignment="1" applyProtection="1">
      <alignment horizontal="center"/>
    </xf>
    <xf numFmtId="0" fontId="31" fillId="45" borderId="19" xfId="0" applyNumberFormat="1" applyFont="1" applyFill="1" applyBorder="1" applyAlignment="1" applyProtection="1">
      <alignment horizontal="left" vertical="center" wrapText="1"/>
    </xf>
    <xf numFmtId="0" fontId="29" fillId="45" borderId="13" xfId="0" applyNumberFormat="1" applyFont="1" applyFill="1" applyBorder="1" applyAlignment="1" applyProtection="1">
      <alignment horizontal="center"/>
    </xf>
    <xf numFmtId="0" fontId="29" fillId="45" borderId="14" xfId="0" applyNumberFormat="1" applyFont="1" applyFill="1" applyBorder="1" applyAlignment="1" applyProtection="1">
      <alignment wrapText="1"/>
    </xf>
    <xf numFmtId="43" fontId="29" fillId="45" borderId="20" xfId="0" applyNumberFormat="1" applyFont="1" applyFill="1" applyBorder="1" applyAlignment="1" applyProtection="1">
      <alignment vertical="top"/>
    </xf>
    <xf numFmtId="43" fontId="29" fillId="45" borderId="21" xfId="0" applyNumberFormat="1" applyFont="1" applyFill="1" applyBorder="1" applyAlignment="1" applyProtection="1">
      <alignment vertical="top"/>
    </xf>
    <xf numFmtId="0" fontId="29" fillId="45" borderId="22" xfId="0" applyNumberFormat="1" applyFont="1" applyFill="1" applyBorder="1" applyAlignment="1" applyProtection="1">
      <alignment horizontal="center"/>
    </xf>
    <xf numFmtId="0" fontId="29" fillId="45" borderId="23" xfId="0" applyNumberFormat="1" applyFont="1" applyFill="1" applyBorder="1" applyAlignment="1" applyProtection="1">
      <alignment wrapText="1"/>
    </xf>
    <xf numFmtId="0" fontId="29" fillId="45" borderId="23" xfId="0" applyNumberFormat="1" applyFont="1" applyFill="1" applyBorder="1" applyAlignment="1" applyProtection="1">
      <alignment vertical="center" wrapText="1"/>
    </xf>
    <xf numFmtId="49" fontId="29" fillId="45" borderId="15" xfId="0" applyNumberFormat="1" applyFont="1" applyFill="1" applyBorder="1" applyAlignment="1" applyProtection="1">
      <alignment horizontal="center"/>
    </xf>
    <xf numFmtId="0" fontId="29" fillId="45" borderId="16" xfId="0" applyNumberFormat="1" applyFont="1" applyFill="1" applyBorder="1" applyAlignment="1" applyProtection="1">
      <alignment wrapText="1"/>
    </xf>
    <xf numFmtId="43" fontId="29" fillId="45" borderId="17" xfId="0" applyNumberFormat="1" applyFont="1" applyFill="1" applyBorder="1" applyAlignment="1" applyProtection="1">
      <alignment vertical="top"/>
    </xf>
    <xf numFmtId="49" fontId="31" fillId="45" borderId="18" xfId="0" applyNumberFormat="1" applyFont="1" applyFill="1" applyBorder="1" applyAlignment="1" applyProtection="1">
      <alignment horizontal="center"/>
    </xf>
    <xf numFmtId="0" fontId="31" fillId="45" borderId="19" xfId="0" applyNumberFormat="1" applyFont="1" applyFill="1" applyBorder="1" applyAlignment="1" applyProtection="1">
      <alignment wrapText="1"/>
    </xf>
    <xf numFmtId="43" fontId="33" fillId="45" borderId="18" xfId="0" applyNumberFormat="1" applyFont="1" applyFill="1" applyBorder="1" applyAlignment="1" applyProtection="1">
      <alignment horizontal="center" wrapText="1"/>
    </xf>
    <xf numFmtId="0" fontId="29" fillId="45" borderId="14" xfId="0" applyNumberFormat="1" applyFont="1" applyFill="1" applyBorder="1" applyAlignment="1" applyProtection="1">
      <alignment vertical="center" wrapText="1"/>
    </xf>
    <xf numFmtId="0" fontId="29" fillId="45" borderId="23" xfId="0" applyNumberFormat="1" applyFont="1" applyFill="1" applyBorder="1" applyAlignment="1" applyProtection="1">
      <alignment vertical="top" wrapText="1"/>
    </xf>
    <xf numFmtId="43" fontId="31" fillId="45" borderId="18" xfId="0" applyNumberFormat="1" applyFont="1" applyFill="1" applyBorder="1" applyAlignment="1" applyProtection="1">
      <alignment horizontal="center"/>
    </xf>
    <xf numFmtId="49" fontId="29" fillId="45" borderId="22" xfId="0" applyNumberFormat="1" applyFont="1" applyFill="1" applyBorder="1" applyAlignment="1" applyProtection="1">
      <alignment horizontal="center"/>
    </xf>
    <xf numFmtId="0" fontId="31" fillId="45" borderId="24" xfId="0" applyNumberFormat="1" applyFont="1" applyFill="1" applyBorder="1" applyAlignment="1" applyProtection="1">
      <alignment horizontal="center" vertical="top" wrapText="1"/>
    </xf>
    <xf numFmtId="0" fontId="31" fillId="45" borderId="25" xfId="0" applyNumberFormat="1" applyFont="1" applyFill="1" applyBorder="1" applyAlignment="1" applyProtection="1">
      <alignment horizontal="center" vertical="top" wrapText="1"/>
    </xf>
    <xf numFmtId="0" fontId="31" fillId="45" borderId="26" xfId="0" applyNumberFormat="1" applyFont="1" applyFill="1" applyBorder="1" applyAlignment="1" applyProtection="1">
      <alignment horizontal="center" vertical="top" wrapText="1"/>
    </xf>
    <xf numFmtId="0" fontId="28" fillId="45" borderId="0" xfId="0" applyNumberFormat="1" applyFont="1" applyFill="1" applyBorder="1" applyAlignment="1" applyProtection="1">
      <alignment horizontal="center" wrapText="1"/>
    </xf>
    <xf numFmtId="43" fontId="0" fillId="0" borderId="0" xfId="0" applyNumberFormat="1"/>
    <xf numFmtId="43" fontId="29" fillId="45" borderId="22" xfId="0" applyNumberFormat="1" applyFont="1" applyFill="1" applyBorder="1" applyAlignment="1" applyProtection="1">
      <alignment vertical="top"/>
    </xf>
    <xf numFmtId="0" fontId="32" fillId="45" borderId="22" xfId="0" applyNumberFormat="1" applyFont="1" applyFill="1" applyBorder="1" applyAlignment="1" applyProtection="1"/>
    <xf numFmtId="43" fontId="29" fillId="45" borderId="27" xfId="0" applyNumberFormat="1" applyFont="1" applyFill="1" applyBorder="1" applyAlignment="1" applyProtection="1">
      <alignment vertical="top"/>
    </xf>
    <xf numFmtId="43" fontId="33" fillId="45" borderId="18" xfId="0" applyNumberFormat="1" applyFont="1" applyFill="1" applyBorder="1" applyAlignment="1" applyProtection="1">
      <alignment horizontal="left" wrapText="1"/>
    </xf>
    <xf numFmtId="0" fontId="29" fillId="45" borderId="0" xfId="0" applyNumberFormat="1" applyFont="1" applyFill="1" applyBorder="1" applyAlignment="1" applyProtection="1">
      <alignment horizontal="right" wrapText="1"/>
    </xf>
    <xf numFmtId="43" fontId="29" fillId="45" borderId="28" xfId="0" applyNumberFormat="1" applyFont="1" applyFill="1" applyBorder="1" applyAlignment="1" applyProtection="1">
      <alignment vertical="top"/>
    </xf>
    <xf numFmtId="43" fontId="29" fillId="45" borderId="29" xfId="0" applyNumberFormat="1" applyFont="1" applyFill="1" applyBorder="1" applyAlignment="1" applyProtection="1">
      <alignment vertical="top"/>
    </xf>
    <xf numFmtId="43" fontId="29" fillId="45" borderId="30" xfId="0" applyNumberFormat="1" applyFont="1" applyFill="1" applyBorder="1" applyAlignment="1" applyProtection="1">
      <alignment vertical="top"/>
    </xf>
    <xf numFmtId="43" fontId="33" fillId="45" borderId="12" xfId="0" applyNumberFormat="1" applyFont="1" applyFill="1" applyBorder="1" applyAlignment="1" applyProtection="1">
      <alignment horizontal="center" wrapText="1"/>
    </xf>
    <xf numFmtId="0" fontId="28" fillId="45" borderId="11" xfId="0" applyNumberFormat="1" applyFont="1" applyFill="1" applyBorder="1" applyAlignment="1" applyProtection="1">
      <alignment horizontal="center" wrapText="1"/>
    </xf>
    <xf numFmtId="0" fontId="28" fillId="45" borderId="0" xfId="0" applyNumberFormat="1" applyFont="1" applyFill="1" applyBorder="1" applyAlignment="1" applyProtection="1">
      <alignment horizontal="center" wrapText="1"/>
    </xf>
  </cellXfs>
  <cellStyles count="9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te" xfId="56"/>
    <cellStyle name="Output" xfId="57"/>
    <cellStyle name="Title" xfId="58"/>
    <cellStyle name="Total" xfId="59"/>
    <cellStyle name="Warning Text" xfId="60"/>
    <cellStyle name="Акцент1 2" xfId="61"/>
    <cellStyle name="Акцент2 2" xfId="62"/>
    <cellStyle name="Акцент3 2" xfId="63"/>
    <cellStyle name="Акцент4 2" xfId="64"/>
    <cellStyle name="Акцент5 2" xfId="65"/>
    <cellStyle name="Акцент6 2" xfId="66"/>
    <cellStyle name="Ввод  2" xfId="67"/>
    <cellStyle name="Вывод 2" xfId="68"/>
    <cellStyle name="Вычисление 2" xfId="69"/>
    <cellStyle name="Денежный 2" xfId="70"/>
    <cellStyle name="Заголовок 1 2" xfId="71"/>
    <cellStyle name="Заголовок 2 2" xfId="72"/>
    <cellStyle name="Заголовок 3 2" xfId="73"/>
    <cellStyle name="Заголовок 4 2" xfId="74"/>
    <cellStyle name="Итог 2" xfId="75"/>
    <cellStyle name="Контрольная ячейка 2" xfId="76"/>
    <cellStyle name="Название 2" xfId="77"/>
    <cellStyle name="Нейтральный 2" xfId="78"/>
    <cellStyle name="Обычный" xfId="0" builtinId="0"/>
    <cellStyle name="Обычный 2" xfId="79"/>
    <cellStyle name="Обычный 2 2" xfId="80"/>
    <cellStyle name="Обычный 2 3" xfId="81"/>
    <cellStyle name="Обычный 2 4" xfId="82"/>
    <cellStyle name="Обычный 2_субвенции" xfId="83"/>
    <cellStyle name="Обычный 3" xfId="84"/>
    <cellStyle name="Обычный 4" xfId="85"/>
    <cellStyle name="Обычный 5" xfId="86"/>
    <cellStyle name="Обычный 6" xfId="1"/>
    <cellStyle name="Плохой 2" xfId="87"/>
    <cellStyle name="Пояснение 2" xfId="88"/>
    <cellStyle name="Примечание 2" xfId="89"/>
    <cellStyle name="Процентный 2" xfId="91"/>
    <cellStyle name="Процентный 3" xfId="92"/>
    <cellStyle name="Процентный 4" xfId="93"/>
    <cellStyle name="Процентный 5" xfId="90"/>
    <cellStyle name="Связанная ячейка 2" xfId="94"/>
    <cellStyle name="Стиль 1" xfId="95"/>
    <cellStyle name="Текст предупреждения 2" xfId="96"/>
    <cellStyle name="Финансовый 2" xfId="97"/>
    <cellStyle name="Хороший 2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E6" sqref="E6"/>
    </sheetView>
  </sheetViews>
  <sheetFormatPr defaultRowHeight="15.75" x14ac:dyDescent="0.25"/>
  <cols>
    <col min="1" max="1" width="5.42578125" style="2" customWidth="1"/>
    <col min="2" max="2" width="36.5703125" style="1" customWidth="1"/>
    <col min="3" max="5" width="21.5703125" style="3" customWidth="1"/>
    <col min="6" max="6" width="21.28515625" customWidth="1"/>
  </cols>
  <sheetData>
    <row r="1" spans="1:6" ht="102.75" customHeight="1" x14ac:dyDescent="0.3">
      <c r="A1" s="43" t="s">
        <v>98</v>
      </c>
      <c r="B1" s="44"/>
      <c r="C1" s="44"/>
      <c r="D1" s="44"/>
      <c r="E1" s="44"/>
    </row>
    <row r="2" spans="1:6" ht="19.5" customHeight="1" thickBot="1" x14ac:dyDescent="0.35">
      <c r="A2" s="32"/>
      <c r="B2" s="32"/>
      <c r="C2" s="32"/>
      <c r="D2" s="32"/>
      <c r="E2" s="38" t="s">
        <v>97</v>
      </c>
    </row>
    <row r="3" spans="1:6" ht="51" customHeight="1" x14ac:dyDescent="0.25">
      <c r="A3" s="29" t="s">
        <v>0</v>
      </c>
      <c r="B3" s="30" t="s">
        <v>1</v>
      </c>
      <c r="C3" s="31" t="s">
        <v>99</v>
      </c>
      <c r="D3" s="31" t="s">
        <v>100</v>
      </c>
      <c r="E3" s="31" t="s">
        <v>101</v>
      </c>
    </row>
    <row r="4" spans="1:6" ht="16.5" thickBot="1" x14ac:dyDescent="0.3">
      <c r="A4" s="4"/>
      <c r="B4" s="5">
        <v>1</v>
      </c>
      <c r="C4" s="6">
        <v>2</v>
      </c>
      <c r="D4" s="6">
        <v>3</v>
      </c>
      <c r="E4" s="6">
        <v>4</v>
      </c>
    </row>
    <row r="5" spans="1:6" ht="16.5" thickBot="1" x14ac:dyDescent="0.3">
      <c r="A5" s="7"/>
      <c r="B5" s="8" t="s">
        <v>2</v>
      </c>
      <c r="C5" s="9">
        <f>C6+C26+C39+C58+C74+C82+C94</f>
        <v>63010753.589999996</v>
      </c>
      <c r="D5" s="9">
        <f>D6+D26+D39+D58+D74+D82+D94</f>
        <v>64699930</v>
      </c>
      <c r="E5" s="9">
        <f>E6+E26+E39+E58+E74+E82+E94</f>
        <v>168770103.59999999</v>
      </c>
      <c r="F5" s="33"/>
    </row>
    <row r="6" spans="1:6" ht="16.5" thickBot="1" x14ac:dyDescent="0.3">
      <c r="A6" s="10"/>
      <c r="B6" s="11" t="s">
        <v>3</v>
      </c>
      <c r="C6" s="9">
        <f>C10+C14+C18+C20+C23</f>
        <v>24760290.899999999</v>
      </c>
      <c r="D6" s="9">
        <f>D8+D9+D10+D12+D15</f>
        <v>21735440</v>
      </c>
      <c r="E6" s="9">
        <f>E8+E10+E13+E17+E18+E21</f>
        <v>14922080</v>
      </c>
    </row>
    <row r="7" spans="1:6" x14ac:dyDescent="0.25">
      <c r="A7" s="12">
        <v>1</v>
      </c>
      <c r="B7" s="13" t="s">
        <v>4</v>
      </c>
      <c r="C7" s="14"/>
      <c r="D7" s="15"/>
      <c r="E7" s="14"/>
    </row>
    <row r="8" spans="1:6" x14ac:dyDescent="0.25">
      <c r="A8" s="16">
        <v>2</v>
      </c>
      <c r="B8" s="17" t="s">
        <v>5</v>
      </c>
      <c r="C8" s="14"/>
      <c r="D8" s="39">
        <v>3755940</v>
      </c>
      <c r="E8" s="14">
        <v>776160</v>
      </c>
    </row>
    <row r="9" spans="1:6" x14ac:dyDescent="0.25">
      <c r="A9" s="16">
        <v>3</v>
      </c>
      <c r="B9" s="17" t="s">
        <v>6</v>
      </c>
      <c r="C9" s="14"/>
      <c r="D9" s="39">
        <v>100000</v>
      </c>
      <c r="E9" s="14"/>
    </row>
    <row r="10" spans="1:6" x14ac:dyDescent="0.25">
      <c r="A10" s="16">
        <v>4</v>
      </c>
      <c r="B10" s="18" t="s">
        <v>7</v>
      </c>
      <c r="C10" s="14">
        <v>4657000</v>
      </c>
      <c r="D10" s="39">
        <v>3000000</v>
      </c>
      <c r="E10" s="14">
        <v>2093900</v>
      </c>
    </row>
    <row r="11" spans="1:6" x14ac:dyDescent="0.25">
      <c r="A11" s="16">
        <v>5</v>
      </c>
      <c r="B11" s="18" t="s">
        <v>8</v>
      </c>
      <c r="C11" s="14"/>
      <c r="D11" s="39"/>
      <c r="E11" s="14"/>
    </row>
    <row r="12" spans="1:6" x14ac:dyDescent="0.25">
      <c r="A12" s="16">
        <v>6</v>
      </c>
      <c r="B12" s="17" t="s">
        <v>9</v>
      </c>
      <c r="C12" s="14"/>
      <c r="D12" s="39">
        <v>9895000</v>
      </c>
      <c r="E12" s="14"/>
    </row>
    <row r="13" spans="1:6" x14ac:dyDescent="0.25">
      <c r="A13" s="16">
        <v>7</v>
      </c>
      <c r="B13" s="17" t="s">
        <v>10</v>
      </c>
      <c r="C13" s="14"/>
      <c r="D13" s="39"/>
      <c r="E13" s="14">
        <v>3951900</v>
      </c>
    </row>
    <row r="14" spans="1:6" x14ac:dyDescent="0.25">
      <c r="A14" s="16">
        <v>8</v>
      </c>
      <c r="B14" s="18" t="s">
        <v>11</v>
      </c>
      <c r="C14" s="14">
        <v>4658630.9000000004</v>
      </c>
      <c r="D14" s="40"/>
      <c r="E14" s="14"/>
    </row>
    <row r="15" spans="1:6" x14ac:dyDescent="0.25">
      <c r="A15" s="16">
        <v>9</v>
      </c>
      <c r="B15" s="17" t="s">
        <v>12</v>
      </c>
      <c r="C15" s="14"/>
      <c r="D15" s="40">
        <v>4984500</v>
      </c>
      <c r="E15" s="14"/>
    </row>
    <row r="16" spans="1:6" x14ac:dyDescent="0.25">
      <c r="A16" s="16">
        <v>10</v>
      </c>
      <c r="B16" s="17" t="s">
        <v>13</v>
      </c>
      <c r="C16" s="14"/>
      <c r="D16" s="40"/>
      <c r="E16" s="14"/>
    </row>
    <row r="17" spans="1:5" x14ac:dyDescent="0.25">
      <c r="A17" s="16">
        <v>11</v>
      </c>
      <c r="B17" s="17" t="s">
        <v>14</v>
      </c>
      <c r="C17" s="14"/>
      <c r="D17" s="40"/>
      <c r="E17" s="14">
        <v>708980</v>
      </c>
    </row>
    <row r="18" spans="1:5" x14ac:dyDescent="0.25">
      <c r="A18" s="16">
        <v>12</v>
      </c>
      <c r="B18" s="18" t="s">
        <v>15</v>
      </c>
      <c r="C18" s="14">
        <v>7403760</v>
      </c>
      <c r="D18" s="40"/>
      <c r="E18" s="14">
        <v>5483940</v>
      </c>
    </row>
    <row r="19" spans="1:5" x14ac:dyDescent="0.25">
      <c r="A19" s="16">
        <v>13</v>
      </c>
      <c r="B19" s="17" t="s">
        <v>16</v>
      </c>
      <c r="C19" s="14"/>
      <c r="D19" s="39"/>
      <c r="E19" s="14"/>
    </row>
    <row r="20" spans="1:5" x14ac:dyDescent="0.25">
      <c r="A20" s="16">
        <v>14</v>
      </c>
      <c r="B20" s="17" t="s">
        <v>17</v>
      </c>
      <c r="C20" s="14">
        <v>1634900</v>
      </c>
      <c r="D20" s="15"/>
      <c r="E20" s="14"/>
    </row>
    <row r="21" spans="1:5" x14ac:dyDescent="0.25">
      <c r="A21" s="16">
        <v>15</v>
      </c>
      <c r="B21" s="17" t="s">
        <v>18</v>
      </c>
      <c r="C21" s="14"/>
      <c r="D21" s="15"/>
      <c r="E21" s="14">
        <v>1907200</v>
      </c>
    </row>
    <row r="22" spans="1:5" x14ac:dyDescent="0.25">
      <c r="A22" s="16">
        <v>16</v>
      </c>
      <c r="B22" s="17" t="s">
        <v>19</v>
      </c>
      <c r="C22" s="14"/>
      <c r="D22" s="15"/>
      <c r="E22" s="14"/>
    </row>
    <row r="23" spans="1:5" x14ac:dyDescent="0.25">
      <c r="A23" s="16">
        <v>17</v>
      </c>
      <c r="B23" s="18" t="s">
        <v>20</v>
      </c>
      <c r="C23" s="14">
        <v>6406000</v>
      </c>
      <c r="D23" s="39"/>
      <c r="E23" s="14"/>
    </row>
    <row r="24" spans="1:5" x14ac:dyDescent="0.25">
      <c r="A24" s="16">
        <v>18</v>
      </c>
      <c r="B24" s="17" t="s">
        <v>21</v>
      </c>
      <c r="C24" s="14"/>
      <c r="D24" s="39"/>
      <c r="E24" s="14"/>
    </row>
    <row r="25" spans="1:5" ht="16.5" thickBot="1" x14ac:dyDescent="0.3">
      <c r="A25" s="19"/>
      <c r="B25" s="20"/>
      <c r="C25" s="21"/>
      <c r="D25" s="41"/>
      <c r="E25" s="14"/>
    </row>
    <row r="26" spans="1:5" ht="16.5" thickBot="1" x14ac:dyDescent="0.3">
      <c r="A26" s="22"/>
      <c r="B26" s="23" t="s">
        <v>22</v>
      </c>
      <c r="C26" s="24">
        <f>C29+C32+C34</f>
        <v>8372700</v>
      </c>
      <c r="D26" s="42">
        <f>D31+D36</f>
        <v>4179340</v>
      </c>
      <c r="E26" s="42">
        <f>E35+E36</f>
        <v>2086060</v>
      </c>
    </row>
    <row r="27" spans="1:5" x14ac:dyDescent="0.25">
      <c r="A27" s="12">
        <v>19</v>
      </c>
      <c r="B27" s="13" t="s">
        <v>23</v>
      </c>
      <c r="C27" s="14"/>
      <c r="D27" s="39"/>
      <c r="E27" s="34"/>
    </row>
    <row r="28" spans="1:5" x14ac:dyDescent="0.25">
      <c r="A28" s="16">
        <v>20</v>
      </c>
      <c r="B28" s="17" t="s">
        <v>24</v>
      </c>
      <c r="C28" s="14"/>
      <c r="D28" s="15"/>
      <c r="E28" s="14"/>
    </row>
    <row r="29" spans="1:5" x14ac:dyDescent="0.25">
      <c r="A29" s="16">
        <v>21</v>
      </c>
      <c r="B29" s="18" t="s">
        <v>25</v>
      </c>
      <c r="C29" s="14">
        <v>1926800</v>
      </c>
      <c r="D29" s="15"/>
      <c r="E29" s="14"/>
    </row>
    <row r="30" spans="1:5" x14ac:dyDescent="0.25">
      <c r="A30" s="16">
        <v>22</v>
      </c>
      <c r="B30" s="17" t="s">
        <v>26</v>
      </c>
      <c r="C30" s="14"/>
      <c r="D30" s="15"/>
      <c r="E30" s="14"/>
    </row>
    <row r="31" spans="1:5" x14ac:dyDescent="0.25">
      <c r="A31" s="16">
        <v>23</v>
      </c>
      <c r="B31" s="17" t="s">
        <v>27</v>
      </c>
      <c r="C31" s="14"/>
      <c r="D31" s="15">
        <v>3872100</v>
      </c>
      <c r="E31" s="14"/>
    </row>
    <row r="32" spans="1:5" x14ac:dyDescent="0.25">
      <c r="A32" s="16">
        <v>24</v>
      </c>
      <c r="B32" s="17" t="s">
        <v>28</v>
      </c>
      <c r="C32" s="14">
        <v>6041400</v>
      </c>
      <c r="D32" s="15"/>
      <c r="E32" s="14"/>
    </row>
    <row r="33" spans="1:5" x14ac:dyDescent="0.25">
      <c r="A33" s="16">
        <v>25</v>
      </c>
      <c r="B33" s="17" t="s">
        <v>29</v>
      </c>
      <c r="C33" s="14"/>
      <c r="D33" s="15"/>
      <c r="E33" s="14"/>
    </row>
    <row r="34" spans="1:5" x14ac:dyDescent="0.25">
      <c r="A34" s="16">
        <v>26</v>
      </c>
      <c r="B34" s="17" t="s">
        <v>30</v>
      </c>
      <c r="C34" s="14">
        <v>404500</v>
      </c>
      <c r="D34" s="15"/>
      <c r="E34" s="14"/>
    </row>
    <row r="35" spans="1:5" x14ac:dyDescent="0.25">
      <c r="A35" s="16">
        <v>27</v>
      </c>
      <c r="B35" s="17" t="s">
        <v>31</v>
      </c>
      <c r="C35" s="14"/>
      <c r="D35" s="15"/>
      <c r="E35" s="14">
        <v>1887490</v>
      </c>
    </row>
    <row r="36" spans="1:5" x14ac:dyDescent="0.25">
      <c r="A36" s="16">
        <v>28</v>
      </c>
      <c r="B36" s="17" t="s">
        <v>32</v>
      </c>
      <c r="C36" s="14"/>
      <c r="D36" s="15">
        <v>307240</v>
      </c>
      <c r="E36" s="14">
        <v>198570</v>
      </c>
    </row>
    <row r="37" spans="1:5" x14ac:dyDescent="0.25">
      <c r="A37" s="16">
        <v>29</v>
      </c>
      <c r="B37" s="17" t="s">
        <v>33</v>
      </c>
      <c r="C37" s="14"/>
      <c r="D37" s="15"/>
      <c r="E37" s="14"/>
    </row>
    <row r="38" spans="1:5" ht="16.5" thickBot="1" x14ac:dyDescent="0.3">
      <c r="A38" s="19"/>
      <c r="B38" s="20"/>
      <c r="C38" s="21"/>
      <c r="D38" s="21"/>
      <c r="E38" s="21"/>
    </row>
    <row r="39" spans="1:5" ht="16.5" thickBot="1" x14ac:dyDescent="0.3">
      <c r="A39" s="22"/>
      <c r="B39" s="37" t="s">
        <v>34</v>
      </c>
      <c r="C39" s="24">
        <f>C45</f>
        <v>10451500</v>
      </c>
      <c r="D39" s="24">
        <f>D46</f>
        <v>1017400</v>
      </c>
      <c r="E39" s="24">
        <f>E43+E46</f>
        <v>859000</v>
      </c>
    </row>
    <row r="40" spans="1:5" x14ac:dyDescent="0.25">
      <c r="A40" s="12">
        <v>30</v>
      </c>
      <c r="B40" s="13" t="s">
        <v>35</v>
      </c>
      <c r="C40" s="14"/>
      <c r="D40" s="15"/>
      <c r="E40" s="14"/>
    </row>
    <row r="41" spans="1:5" x14ac:dyDescent="0.25">
      <c r="A41" s="16">
        <v>31</v>
      </c>
      <c r="B41" s="18" t="s">
        <v>36</v>
      </c>
      <c r="C41" s="14"/>
      <c r="D41" s="15"/>
      <c r="E41" s="14"/>
    </row>
    <row r="42" spans="1:5" x14ac:dyDescent="0.25">
      <c r="A42" s="16">
        <v>32</v>
      </c>
      <c r="B42" s="17" t="s">
        <v>37</v>
      </c>
      <c r="C42" s="14"/>
      <c r="D42" s="15"/>
      <c r="E42" s="14"/>
    </row>
    <row r="43" spans="1:5" x14ac:dyDescent="0.25">
      <c r="A43" s="16">
        <v>33</v>
      </c>
      <c r="B43" s="17" t="s">
        <v>38</v>
      </c>
      <c r="C43" s="14"/>
      <c r="D43" s="15"/>
      <c r="E43" s="14">
        <v>455000</v>
      </c>
    </row>
    <row r="44" spans="1:5" x14ac:dyDescent="0.25">
      <c r="A44" s="16">
        <v>34</v>
      </c>
      <c r="B44" s="17" t="s">
        <v>39</v>
      </c>
      <c r="C44" s="14"/>
      <c r="D44" s="15"/>
      <c r="E44" s="14"/>
    </row>
    <row r="45" spans="1:5" x14ac:dyDescent="0.25">
      <c r="A45" s="16">
        <v>35</v>
      </c>
      <c r="B45" s="18" t="s">
        <v>40</v>
      </c>
      <c r="C45" s="14">
        <v>10451500</v>
      </c>
      <c r="D45" s="15"/>
      <c r="E45" s="14"/>
    </row>
    <row r="46" spans="1:5" x14ac:dyDescent="0.25">
      <c r="A46" s="16">
        <v>36</v>
      </c>
      <c r="B46" s="17" t="s">
        <v>41</v>
      </c>
      <c r="C46" s="14"/>
      <c r="D46" s="15">
        <v>1017400</v>
      </c>
      <c r="E46" s="14">
        <v>404000</v>
      </c>
    </row>
    <row r="47" spans="1:5" x14ac:dyDescent="0.25">
      <c r="A47" s="16">
        <v>37</v>
      </c>
      <c r="B47" s="17" t="s">
        <v>42</v>
      </c>
      <c r="C47" s="14"/>
      <c r="D47" s="15"/>
      <c r="E47" s="14"/>
    </row>
    <row r="48" spans="1:5" ht="16.5" thickBot="1" x14ac:dyDescent="0.3">
      <c r="A48" s="19"/>
      <c r="B48" s="20"/>
      <c r="C48" s="21"/>
      <c r="E48" s="21"/>
    </row>
    <row r="49" spans="1:5" ht="16.5" thickBot="1" x14ac:dyDescent="0.3">
      <c r="A49" s="22"/>
      <c r="B49" s="23" t="s">
        <v>43</v>
      </c>
      <c r="C49" s="9"/>
      <c r="D49" s="9"/>
      <c r="E49" s="9"/>
    </row>
    <row r="50" spans="1:5" x14ac:dyDescent="0.25">
      <c r="A50" s="12">
        <v>38</v>
      </c>
      <c r="B50" s="25" t="s">
        <v>44</v>
      </c>
      <c r="C50" s="14"/>
      <c r="D50" s="15"/>
      <c r="E50" s="14"/>
    </row>
    <row r="51" spans="1:5" x14ac:dyDescent="0.25">
      <c r="A51" s="16">
        <v>39</v>
      </c>
      <c r="B51" s="17" t="s">
        <v>45</v>
      </c>
      <c r="C51" s="14"/>
      <c r="D51" s="15"/>
      <c r="E51" s="14"/>
    </row>
    <row r="52" spans="1:5" x14ac:dyDescent="0.25">
      <c r="A52" s="16">
        <v>40</v>
      </c>
      <c r="B52" s="26" t="s">
        <v>46</v>
      </c>
      <c r="C52" s="14"/>
      <c r="D52" s="15"/>
      <c r="E52" s="14"/>
    </row>
    <row r="53" spans="1:5" x14ac:dyDescent="0.25">
      <c r="A53" s="16">
        <v>41</v>
      </c>
      <c r="B53" s="18" t="s">
        <v>47</v>
      </c>
      <c r="C53" s="14"/>
      <c r="D53" s="15"/>
      <c r="E53" s="14"/>
    </row>
    <row r="54" spans="1:5" x14ac:dyDescent="0.25">
      <c r="A54" s="16">
        <v>42</v>
      </c>
      <c r="B54" s="17" t="s">
        <v>48</v>
      </c>
      <c r="C54" s="14"/>
      <c r="D54" s="15"/>
      <c r="E54" s="14"/>
    </row>
    <row r="55" spans="1:5" x14ac:dyDescent="0.25">
      <c r="A55" s="16">
        <v>43</v>
      </c>
      <c r="B55" s="18" t="s">
        <v>49</v>
      </c>
      <c r="C55" s="14"/>
      <c r="D55" s="15"/>
      <c r="E55" s="14"/>
    </row>
    <row r="56" spans="1:5" ht="16.5" thickBot="1" x14ac:dyDescent="0.3">
      <c r="A56" s="16">
        <v>44</v>
      </c>
      <c r="B56" s="17" t="s">
        <v>50</v>
      </c>
      <c r="C56" s="14"/>
      <c r="D56" s="15"/>
      <c r="E56" s="14"/>
    </row>
    <row r="57" spans="1:5" ht="16.5" thickBot="1" x14ac:dyDescent="0.3">
      <c r="A57" s="19"/>
      <c r="B57" s="20"/>
      <c r="C57" s="9"/>
      <c r="D57" s="9"/>
      <c r="E57" s="9"/>
    </row>
    <row r="58" spans="1:5" ht="16.5" thickBot="1" x14ac:dyDescent="0.3">
      <c r="A58" s="22"/>
      <c r="B58" s="23" t="s">
        <v>51</v>
      </c>
      <c r="C58" s="9">
        <f>C61+C67+C69+C71</f>
        <v>8688052.6899999995</v>
      </c>
      <c r="D58" s="9">
        <f>D60+D66+D68+D71+D72</f>
        <v>19916440</v>
      </c>
      <c r="E58" s="9">
        <f>E59+E60+E61+E62+E63+E66+E69+E70+E71+E72</f>
        <v>136001070</v>
      </c>
    </row>
    <row r="59" spans="1:5" x14ac:dyDescent="0.25">
      <c r="A59" s="12">
        <v>45</v>
      </c>
      <c r="B59" s="13" t="s">
        <v>52</v>
      </c>
      <c r="C59" s="14"/>
      <c r="D59" s="14"/>
      <c r="E59" s="14">
        <v>81481010</v>
      </c>
    </row>
    <row r="60" spans="1:5" x14ac:dyDescent="0.25">
      <c r="A60" s="16">
        <v>46</v>
      </c>
      <c r="B60" s="17" t="s">
        <v>53</v>
      </c>
      <c r="C60" s="14"/>
      <c r="D60" s="14">
        <v>214840</v>
      </c>
      <c r="E60" s="14">
        <v>1456980</v>
      </c>
    </row>
    <row r="61" spans="1:5" x14ac:dyDescent="0.25">
      <c r="A61" s="16">
        <v>47</v>
      </c>
      <c r="B61" s="17" t="s">
        <v>54</v>
      </c>
      <c r="C61" s="14">
        <v>603930</v>
      </c>
      <c r="D61" s="14"/>
      <c r="E61" s="14">
        <v>1380600</v>
      </c>
    </row>
    <row r="62" spans="1:5" x14ac:dyDescent="0.25">
      <c r="A62" s="16">
        <v>48</v>
      </c>
      <c r="B62" s="18" t="s">
        <v>55</v>
      </c>
      <c r="C62" s="14"/>
      <c r="D62" s="14"/>
      <c r="E62" s="14">
        <v>14092880</v>
      </c>
    </row>
    <row r="63" spans="1:5" x14ac:dyDescent="0.25">
      <c r="A63" s="16">
        <v>49</v>
      </c>
      <c r="B63" s="17" t="s">
        <v>56</v>
      </c>
      <c r="C63" s="14"/>
      <c r="D63" s="14"/>
      <c r="E63" s="14">
        <v>13020600</v>
      </c>
    </row>
    <row r="64" spans="1:5" x14ac:dyDescent="0.25">
      <c r="A64" s="16">
        <v>50</v>
      </c>
      <c r="B64" s="17" t="s">
        <v>57</v>
      </c>
      <c r="C64" s="14"/>
      <c r="D64" s="14"/>
      <c r="E64" s="14"/>
    </row>
    <row r="65" spans="1:5" x14ac:dyDescent="0.25">
      <c r="A65" s="16">
        <v>51</v>
      </c>
      <c r="B65" s="17" t="s">
        <v>58</v>
      </c>
      <c r="C65" s="14"/>
      <c r="D65" s="14"/>
      <c r="E65" s="14"/>
    </row>
    <row r="66" spans="1:5" x14ac:dyDescent="0.25">
      <c r="A66" s="16">
        <v>52</v>
      </c>
      <c r="B66" s="17" t="s">
        <v>59</v>
      </c>
      <c r="C66" s="14"/>
      <c r="D66" s="14">
        <v>1690000</v>
      </c>
      <c r="E66" s="14">
        <v>3640000</v>
      </c>
    </row>
    <row r="67" spans="1:5" x14ac:dyDescent="0.25">
      <c r="A67" s="16">
        <v>53</v>
      </c>
      <c r="B67" s="18" t="s">
        <v>60</v>
      </c>
      <c r="C67" s="14">
        <v>2374122.69</v>
      </c>
      <c r="D67" s="14"/>
      <c r="E67" s="14"/>
    </row>
    <row r="68" spans="1:5" x14ac:dyDescent="0.25">
      <c r="A68" s="16">
        <v>54</v>
      </c>
      <c r="B68" s="17" t="s">
        <v>61</v>
      </c>
      <c r="C68" s="14"/>
      <c r="D68" s="14">
        <v>1746000</v>
      </c>
      <c r="E68" s="14"/>
    </row>
    <row r="69" spans="1:5" x14ac:dyDescent="0.25">
      <c r="A69" s="16">
        <v>55</v>
      </c>
      <c r="B69" s="17" t="s">
        <v>62</v>
      </c>
      <c r="C69" s="14">
        <v>1584000</v>
      </c>
      <c r="D69" s="14"/>
      <c r="E69" s="14">
        <v>1551000</v>
      </c>
    </row>
    <row r="70" spans="1:5" x14ac:dyDescent="0.25">
      <c r="A70" s="16">
        <v>56</v>
      </c>
      <c r="B70" s="17" t="s">
        <v>63</v>
      </c>
      <c r="C70" s="14"/>
      <c r="D70" s="14"/>
      <c r="E70" s="14">
        <v>924000</v>
      </c>
    </row>
    <row r="71" spans="1:5" x14ac:dyDescent="0.25">
      <c r="A71" s="16">
        <v>57</v>
      </c>
      <c r="B71" s="17" t="s">
        <v>64</v>
      </c>
      <c r="C71" s="14">
        <v>4126000</v>
      </c>
      <c r="D71" s="14">
        <v>15074000</v>
      </c>
      <c r="E71" s="14">
        <v>9994200</v>
      </c>
    </row>
    <row r="72" spans="1:5" x14ac:dyDescent="0.25">
      <c r="A72" s="16">
        <v>58</v>
      </c>
      <c r="B72" s="17" t="s">
        <v>65</v>
      </c>
      <c r="C72" s="14"/>
      <c r="D72" s="14">
        <v>1191600</v>
      </c>
      <c r="E72" s="14">
        <v>8459800</v>
      </c>
    </row>
    <row r="73" spans="1:5" ht="16.5" thickBot="1" x14ac:dyDescent="0.3">
      <c r="A73" s="19"/>
      <c r="B73" s="20"/>
      <c r="E73" s="21"/>
    </row>
    <row r="74" spans="1:5" ht="16.5" thickBot="1" x14ac:dyDescent="0.3">
      <c r="A74" s="22"/>
      <c r="B74" s="23" t="s">
        <v>66</v>
      </c>
      <c r="C74" s="9">
        <f>C76</f>
        <v>2403590</v>
      </c>
      <c r="D74" s="9">
        <f>D75+D76</f>
        <v>7901060</v>
      </c>
      <c r="E74" s="9">
        <f>E75+E76</f>
        <v>5267710</v>
      </c>
    </row>
    <row r="75" spans="1:5" x14ac:dyDescent="0.25">
      <c r="A75" s="12">
        <v>59</v>
      </c>
      <c r="B75" s="13" t="s">
        <v>67</v>
      </c>
      <c r="C75" s="14"/>
      <c r="D75" s="15">
        <v>2880000</v>
      </c>
      <c r="E75" s="14">
        <v>4364900</v>
      </c>
    </row>
    <row r="76" spans="1:5" x14ac:dyDescent="0.25">
      <c r="A76" s="16">
        <v>60</v>
      </c>
      <c r="B76" s="17" t="s">
        <v>68</v>
      </c>
      <c r="C76" s="14">
        <v>2403590</v>
      </c>
      <c r="D76" s="15">
        <v>5021060</v>
      </c>
      <c r="E76" s="14">
        <v>902810</v>
      </c>
    </row>
    <row r="77" spans="1:5" x14ac:dyDescent="0.25">
      <c r="A77" s="16">
        <v>61</v>
      </c>
      <c r="B77" s="17" t="s">
        <v>69</v>
      </c>
      <c r="C77" s="14"/>
      <c r="D77" s="15"/>
      <c r="E77" s="14"/>
    </row>
    <row r="78" spans="1:5" x14ac:dyDescent="0.25">
      <c r="A78" s="16">
        <v>62</v>
      </c>
      <c r="B78" s="17" t="s">
        <v>70</v>
      </c>
      <c r="C78" s="14"/>
      <c r="D78" s="15"/>
      <c r="E78" s="14"/>
    </row>
    <row r="79" spans="1:5" x14ac:dyDescent="0.25">
      <c r="A79" s="16">
        <v>63</v>
      </c>
      <c r="B79" s="17" t="s">
        <v>71</v>
      </c>
      <c r="C79" s="14"/>
      <c r="D79" s="15"/>
      <c r="E79" s="14"/>
    </row>
    <row r="80" spans="1:5" x14ac:dyDescent="0.25">
      <c r="A80" s="16">
        <v>64</v>
      </c>
      <c r="B80" s="18" t="s">
        <v>72</v>
      </c>
      <c r="C80" s="14"/>
      <c r="D80" s="15"/>
      <c r="E80" s="14"/>
    </row>
    <row r="81" spans="1:5" ht="16.5" thickBot="1" x14ac:dyDescent="0.3">
      <c r="A81" s="19"/>
      <c r="B81" s="20"/>
      <c r="C81" s="21"/>
      <c r="D81" s="21"/>
      <c r="E81" s="21"/>
    </row>
    <row r="82" spans="1:5" ht="16.5" thickBot="1" x14ac:dyDescent="0.3">
      <c r="A82" s="22"/>
      <c r="B82" s="23" t="s">
        <v>73</v>
      </c>
      <c r="C82" s="9">
        <f>C88</f>
        <v>2547100</v>
      </c>
      <c r="D82" s="9">
        <f>D86+D91</f>
        <v>5598000</v>
      </c>
      <c r="E82" s="9">
        <f>E90+E91+E92</f>
        <v>7139140</v>
      </c>
    </row>
    <row r="83" spans="1:5" x14ac:dyDescent="0.25">
      <c r="A83" s="12">
        <v>65</v>
      </c>
      <c r="B83" s="13" t="s">
        <v>74</v>
      </c>
      <c r="C83" s="34"/>
      <c r="D83" s="36"/>
      <c r="E83" s="14"/>
    </row>
    <row r="84" spans="1:5" x14ac:dyDescent="0.25">
      <c r="A84" s="16">
        <v>66</v>
      </c>
      <c r="B84" s="18" t="s">
        <v>75</v>
      </c>
      <c r="C84" s="14"/>
      <c r="D84" s="14"/>
      <c r="E84" s="14"/>
    </row>
    <row r="85" spans="1:5" x14ac:dyDescent="0.25">
      <c r="A85" s="16">
        <v>67</v>
      </c>
      <c r="B85" s="17" t="s">
        <v>76</v>
      </c>
      <c r="C85" s="14"/>
      <c r="D85" s="14"/>
      <c r="E85" s="14"/>
    </row>
    <row r="86" spans="1:5" x14ac:dyDescent="0.25">
      <c r="A86" s="16">
        <v>68</v>
      </c>
      <c r="B86" s="17" t="s">
        <v>77</v>
      </c>
      <c r="C86" s="14"/>
      <c r="D86" s="14">
        <v>3598000</v>
      </c>
      <c r="E86" s="14"/>
    </row>
    <row r="87" spans="1:5" x14ac:dyDescent="0.25">
      <c r="A87" s="16">
        <v>69</v>
      </c>
      <c r="B87" s="17" t="s">
        <v>78</v>
      </c>
      <c r="C87" s="14"/>
      <c r="D87" s="14"/>
      <c r="E87" s="14"/>
    </row>
    <row r="88" spans="1:5" x14ac:dyDescent="0.25">
      <c r="A88" s="16">
        <v>70</v>
      </c>
      <c r="B88" s="17" t="s">
        <v>79</v>
      </c>
      <c r="C88" s="14">
        <v>2547100</v>
      </c>
      <c r="D88" s="14"/>
      <c r="E88" s="14"/>
    </row>
    <row r="89" spans="1:5" x14ac:dyDescent="0.25">
      <c r="A89" s="16">
        <v>71</v>
      </c>
      <c r="B89" s="17" t="s">
        <v>80</v>
      </c>
      <c r="C89" s="14"/>
      <c r="D89" s="14"/>
      <c r="E89" s="14"/>
    </row>
    <row r="90" spans="1:5" x14ac:dyDescent="0.25">
      <c r="A90" s="16">
        <v>72</v>
      </c>
      <c r="B90" s="17" t="s">
        <v>81</v>
      </c>
      <c r="C90" s="14"/>
      <c r="D90" s="14"/>
      <c r="E90" s="14">
        <v>4804500</v>
      </c>
    </row>
    <row r="91" spans="1:5" x14ac:dyDescent="0.25">
      <c r="A91" s="16">
        <v>73</v>
      </c>
      <c r="B91" s="17" t="s">
        <v>82</v>
      </c>
      <c r="C91" s="14"/>
      <c r="D91" s="14">
        <v>2000000</v>
      </c>
      <c r="E91" s="14">
        <v>744100</v>
      </c>
    </row>
    <row r="92" spans="1:5" x14ac:dyDescent="0.25">
      <c r="A92" s="16">
        <v>74</v>
      </c>
      <c r="B92" s="17" t="s">
        <v>83</v>
      </c>
      <c r="C92" s="14"/>
      <c r="D92" s="14"/>
      <c r="E92" s="14">
        <v>1590540</v>
      </c>
    </row>
    <row r="93" spans="1:5" ht="16.5" thickBot="1" x14ac:dyDescent="0.3">
      <c r="A93" s="19"/>
      <c r="B93" s="20"/>
      <c r="C93" s="35"/>
      <c r="E93" s="21"/>
    </row>
    <row r="94" spans="1:5" ht="16.5" thickBot="1" x14ac:dyDescent="0.3">
      <c r="A94" s="22"/>
      <c r="B94" s="23" t="s">
        <v>84</v>
      </c>
      <c r="C94" s="24">
        <f>C98+C100+C101</f>
        <v>5787520</v>
      </c>
      <c r="D94" s="24">
        <f>D100+D101</f>
        <v>4352250</v>
      </c>
      <c r="E94" s="27">
        <f>E100</f>
        <v>2495043.6</v>
      </c>
    </row>
    <row r="95" spans="1:5" x14ac:dyDescent="0.25">
      <c r="A95" s="12">
        <v>75</v>
      </c>
      <c r="B95" s="13" t="s">
        <v>85</v>
      </c>
      <c r="C95" s="14"/>
      <c r="D95" s="14"/>
      <c r="E95" s="14"/>
    </row>
    <row r="96" spans="1:5" x14ac:dyDescent="0.25">
      <c r="A96" s="16">
        <v>76</v>
      </c>
      <c r="B96" s="17" t="s">
        <v>86</v>
      </c>
      <c r="C96" s="14"/>
      <c r="D96" s="14"/>
      <c r="E96" s="14"/>
    </row>
    <row r="97" spans="1:5" x14ac:dyDescent="0.25">
      <c r="A97" s="16">
        <v>77</v>
      </c>
      <c r="B97" s="17" t="s">
        <v>87</v>
      </c>
      <c r="C97" s="14"/>
      <c r="D97" s="14"/>
      <c r="E97" s="14"/>
    </row>
    <row r="98" spans="1:5" x14ac:dyDescent="0.25">
      <c r="A98" s="16">
        <v>78</v>
      </c>
      <c r="B98" s="18" t="s">
        <v>88</v>
      </c>
      <c r="C98" s="14">
        <v>1002700</v>
      </c>
      <c r="D98" s="14"/>
      <c r="E98" s="14"/>
    </row>
    <row r="99" spans="1:5" x14ac:dyDescent="0.25">
      <c r="A99" s="16">
        <v>79</v>
      </c>
      <c r="B99" s="18" t="s">
        <v>89</v>
      </c>
      <c r="C99" s="14"/>
      <c r="D99" s="14"/>
      <c r="E99" s="14"/>
    </row>
    <row r="100" spans="1:5" x14ac:dyDescent="0.25">
      <c r="A100" s="16">
        <v>80</v>
      </c>
      <c r="B100" s="17" t="s">
        <v>90</v>
      </c>
      <c r="C100" s="14">
        <v>4336680</v>
      </c>
      <c r="D100" s="14">
        <v>4164690</v>
      </c>
      <c r="E100" s="14">
        <v>2495043.6</v>
      </c>
    </row>
    <row r="101" spans="1:5" x14ac:dyDescent="0.25">
      <c r="A101" s="16">
        <v>81</v>
      </c>
      <c r="B101" s="17" t="s">
        <v>91</v>
      </c>
      <c r="C101" s="14">
        <v>448140</v>
      </c>
      <c r="D101" s="14">
        <v>187560</v>
      </c>
      <c r="E101" s="14"/>
    </row>
    <row r="102" spans="1:5" x14ac:dyDescent="0.25">
      <c r="A102" s="16">
        <v>82</v>
      </c>
      <c r="B102" s="17" t="s">
        <v>92</v>
      </c>
      <c r="C102" s="14"/>
      <c r="D102" s="14"/>
      <c r="E102" s="14"/>
    </row>
    <row r="103" spans="1:5" x14ac:dyDescent="0.25">
      <c r="A103" s="16">
        <v>83</v>
      </c>
      <c r="B103" s="17" t="s">
        <v>93</v>
      </c>
      <c r="C103" s="14"/>
      <c r="D103" s="14"/>
      <c r="E103" s="14"/>
    </row>
    <row r="104" spans="1:5" x14ac:dyDescent="0.25">
      <c r="A104" s="16">
        <v>84</v>
      </c>
      <c r="B104" s="17" t="s">
        <v>94</v>
      </c>
      <c r="C104" s="14"/>
      <c r="D104" s="14"/>
      <c r="E104" s="14"/>
    </row>
    <row r="105" spans="1:5" x14ac:dyDescent="0.25">
      <c r="A105" s="16">
        <v>85</v>
      </c>
      <c r="B105" s="18" t="s">
        <v>95</v>
      </c>
      <c r="C105" s="14"/>
      <c r="D105" s="14"/>
      <c r="E105" s="14"/>
    </row>
    <row r="106" spans="1:5" x14ac:dyDescent="0.25">
      <c r="A106" s="28"/>
      <c r="B106" s="17"/>
      <c r="C106" s="35"/>
      <c r="D106" s="36"/>
      <c r="E106" s="14"/>
    </row>
    <row r="107" spans="1:5" x14ac:dyDescent="0.25">
      <c r="A107" s="16">
        <v>86</v>
      </c>
      <c r="B107" s="17" t="s">
        <v>96</v>
      </c>
      <c r="C107" s="34"/>
      <c r="D107" s="36"/>
      <c r="E107" s="1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Монакова Ирина Алексеевна</dc:creator>
  <cp:lastModifiedBy>Акимова Оксана Сергеевна</cp:lastModifiedBy>
  <dcterms:created xsi:type="dcterms:W3CDTF">2023-04-18T11:12:12Z</dcterms:created>
  <dcterms:modified xsi:type="dcterms:W3CDTF">2025-07-15T09:05:04Z</dcterms:modified>
</cp:coreProperties>
</file>